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oards-Committees-Departments\Capital Improvement\"/>
    </mc:Choice>
  </mc:AlternateContent>
  <xr:revisionPtr revIDLastSave="0" documentId="8_{15E062DF-5F12-427C-89CC-4D87FF6F35E3}" xr6:coauthVersionLast="47" xr6:coauthVersionMax="47" xr10:uidLastSave="{00000000-0000-0000-0000-000000000000}"/>
  <bookViews>
    <workbookView xWindow="-120" yWindow="-120" windowWidth="29040" windowHeight="15720" xr2:uid="{638100D6-3DF5-455A-8A4D-2C23C70AD155}"/>
  </bookViews>
  <sheets>
    <sheet name="FACILITIES" sheetId="1" r:id="rId1"/>
    <sheet name="VEHICLES.EQUIP" sheetId="3" r:id="rId2"/>
    <sheet name="SW" sheetId="2" r:id="rId3"/>
    <sheet name="INVESTMENT STRATEGY" sheetId="4" r:id="rId4"/>
    <sheet name="PROJECT LIST" sheetId="5" r:id="rId5"/>
    <sheet name="DEP CI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I19" i="3"/>
  <c r="H19" i="3"/>
  <c r="I14" i="1"/>
  <c r="H14" i="1"/>
</calcChain>
</file>

<file path=xl/sharedStrings.xml><?xml version="1.0" encoding="utf-8"?>
<sst xmlns="http://schemas.openxmlformats.org/spreadsheetml/2006/main" count="145" uniqueCount="109">
  <si>
    <t>TOWN OF CONWAY FACILITIES</t>
  </si>
  <si>
    <t>FACILITY</t>
  </si>
  <si>
    <t>LOCATION</t>
  </si>
  <si>
    <t>YEAR CONSTRUCTED/RENOVATED</t>
  </si>
  <si>
    <t>APPROX. SF</t>
  </si>
  <si>
    <t>TOWN OF CONWAY SOFTWARE APPLICATIONS</t>
  </si>
  <si>
    <t>DEPARTMENT</t>
  </si>
  <si>
    <t>SOFTWARE</t>
  </si>
  <si>
    <t>AMENITIES</t>
  </si>
  <si>
    <t>SIZE (ACRES)</t>
  </si>
  <si>
    <t>TOWN OF CONWAY INSURED VEHICLES &amp; EQUIPMENT</t>
  </si>
  <si>
    <t>YEAR</t>
  </si>
  <si>
    <t>MANUFACURER &amp; MODEL</t>
  </si>
  <si>
    <t>Committed Capital Investment</t>
  </si>
  <si>
    <t>Existing GF Non-Excluded Debt</t>
  </si>
  <si>
    <t>Authorized &amp; Unissued GF Non-Excl. Debt</t>
  </si>
  <si>
    <t>Capital Leases</t>
  </si>
  <si>
    <t>Total Committed Capital Investment</t>
  </si>
  <si>
    <t>Projected Net Budget^</t>
  </si>
  <si>
    <t>Capital Spending as % of Net Budget</t>
  </si>
  <si>
    <t>Target Capital Spending Amount</t>
  </si>
  <si>
    <t>Available for New Capital Investment</t>
  </si>
  <si>
    <t>GF PayGo (Cash-Funded)</t>
  </si>
  <si>
    <t>GF Annual Debt Service</t>
  </si>
  <si>
    <t>Total Annual GF Cost (Budgetary Impact)</t>
  </si>
  <si>
    <t>Surplus/Deficit*</t>
  </si>
  <si>
    <t>GENERAL FUND CAPITAL INVESTMENT STRATEGY</t>
  </si>
  <si>
    <t>FY2023 - FY 2028 GENERAL CAPITAL IMPROVEMENT PLAN</t>
  </si>
  <si>
    <t>Proposed FY2023 - FY2028 Project Plan</t>
  </si>
  <si>
    <t>DEPT</t>
  </si>
  <si>
    <t>PROJECT TITLE</t>
  </si>
  <si>
    <t>FY2023</t>
  </si>
  <si>
    <t>FY2024</t>
  </si>
  <si>
    <t>FY2025</t>
  </si>
  <si>
    <t>FY2026</t>
  </si>
  <si>
    <t>FY2027</t>
  </si>
  <si>
    <t>FY2028</t>
  </si>
  <si>
    <t>TOTAL COST</t>
  </si>
  <si>
    <t>FUNDING SOURCE</t>
  </si>
  <si>
    <t># OF PROJECTS</t>
  </si>
  <si>
    <t>% OF TOTAL</t>
  </si>
  <si>
    <t>COST OF PROJECTS</t>
  </si>
  <si>
    <t>BODY TYPE</t>
  </si>
  <si>
    <t>TRACTOR</t>
  </si>
  <si>
    <t>DESCRIPTION</t>
  </si>
  <si>
    <t>NOTES</t>
  </si>
  <si>
    <t>Town Garage</t>
  </si>
  <si>
    <t>100% COINSURANCE ACTUAL CASH VALUE</t>
  </si>
  <si>
    <t>REPLACMENT COST</t>
  </si>
  <si>
    <t>PERSONAL PROPERTY VALUE</t>
  </si>
  <si>
    <t>Slat Shed</t>
  </si>
  <si>
    <t>Fournier Road</t>
  </si>
  <si>
    <t>15 Ashfield Road</t>
  </si>
  <si>
    <t>Waste Transfer Station</t>
  </si>
  <si>
    <t>Shed</t>
  </si>
  <si>
    <t>Shelburne Falls Road</t>
  </si>
  <si>
    <t>Storage Shed</t>
  </si>
  <si>
    <t>5 Academy Hill Road</t>
  </si>
  <si>
    <t>Maintenance/Office Building</t>
  </si>
  <si>
    <t>24 Fournier Road</t>
  </si>
  <si>
    <t>Highway Garage</t>
  </si>
  <si>
    <t>Town Offices</t>
  </si>
  <si>
    <t>32 Main Street</t>
  </si>
  <si>
    <t>Town Hall</t>
  </si>
  <si>
    <t>Grammar School</t>
  </si>
  <si>
    <t>Boyden Schoolhouse</t>
  </si>
  <si>
    <t>TOTAL AMOUNTS OF INSURANCE</t>
  </si>
  <si>
    <t>186 Old Cricket Hill Road</t>
  </si>
  <si>
    <t>Office Space: Admin, Fire, PD, Accounting</t>
  </si>
  <si>
    <t>Office Space: Clerk, Appraiser. General Meeting Space/Restrooms</t>
  </si>
  <si>
    <t>Soccer Field</t>
  </si>
  <si>
    <t>FIRE</t>
  </si>
  <si>
    <t>PD</t>
  </si>
  <si>
    <t>EMS</t>
  </si>
  <si>
    <t>HIGHWAY</t>
  </si>
  <si>
    <t>COST</t>
  </si>
  <si>
    <t>TERM</t>
  </si>
  <si>
    <t>International 2574 Old Fire Truck</t>
  </si>
  <si>
    <t>John Deere 772CH Grader</t>
  </si>
  <si>
    <t>Dodge Dakota Pick-up</t>
  </si>
  <si>
    <t>Internationl 7400 Large Dump Truck</t>
  </si>
  <si>
    <t>Ford F-450 Medium Dump Truck</t>
  </si>
  <si>
    <t>John Deere 6330 Tractor w/ Mower</t>
  </si>
  <si>
    <t>Dodge Ram 3500 Pick-up</t>
  </si>
  <si>
    <t>Volvo MCT110C Compact Loader</t>
  </si>
  <si>
    <t>Volvo L60G Loader 2 w/ Bucket</t>
  </si>
  <si>
    <t>Volvo L60G Loader 1 w/ Bucket and Wing Plow</t>
  </si>
  <si>
    <t>Ram 5500 Medium Dump Truck</t>
  </si>
  <si>
    <t>Kubota B2650 Tractor</t>
  </si>
  <si>
    <t>Volvo ECR58D Excavator</t>
  </si>
  <si>
    <t>Freightliner 108SD 4X4 Hook Lift</t>
  </si>
  <si>
    <t>Freightliner 108SD Hook Lift</t>
  </si>
  <si>
    <t>PASSENGER VEHICLE</t>
  </si>
  <si>
    <t>DUMP TRUCK</t>
  </si>
  <si>
    <t>LOADER</t>
  </si>
  <si>
    <t>EXCAVATOR</t>
  </si>
  <si>
    <t>SEMI</t>
  </si>
  <si>
    <t>GRADER</t>
  </si>
  <si>
    <t>INITIAL COST</t>
  </si>
  <si>
    <t>EXPECTED LIFE/YEARS</t>
  </si>
  <si>
    <t>YEAR TO REPLACE</t>
  </si>
  <si>
    <t>REPLACEMENT COST</t>
  </si>
  <si>
    <t>TRADE-IN VALUE</t>
  </si>
  <si>
    <t>RENTAL COST</t>
  </si>
  <si>
    <t>RENTAL TERM</t>
  </si>
  <si>
    <t>Old Ambulance</t>
  </si>
  <si>
    <t>TOTAL</t>
  </si>
  <si>
    <t>Could sell once Town Hall is ADA compliant</t>
  </si>
  <si>
    <t>Renovation planned; house Fire, PD, and 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</si>
</sst>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164" fontId="0" fillId="0" borderId="0" xfId="0" applyNumberFormat="1"/>
    <xf numFmtId="0" fontId="0" fillId="0" borderId="12" xfId="0" applyBorder="1"/>
    <xf numFmtId="164" fontId="0" fillId="0" borderId="12" xfId="0" applyNumberFormat="1" applyBorder="1"/>
    <xf numFmtId="164" fontId="1" fillId="3" borderId="12" xfId="0" applyNumberFormat="1" applyFont="1" applyFill="1" applyBorder="1"/>
    <xf numFmtId="0" fontId="1" fillId="4" borderId="13" xfId="0" applyFont="1" applyFill="1" applyBorder="1" applyAlignment="1">
      <alignment wrapText="1"/>
    </xf>
    <xf numFmtId="164" fontId="1" fillId="4" borderId="1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164" fontId="1" fillId="0" borderId="14" xfId="0" applyNumberFormat="1" applyFont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0" fillId="6" borderId="12" xfId="0" applyFill="1" applyBorder="1"/>
    <xf numFmtId="0" fontId="1" fillId="4" borderId="14" xfId="0" applyFont="1" applyFill="1" applyBorder="1" applyAlignment="1">
      <alignment wrapText="1"/>
    </xf>
    <xf numFmtId="164" fontId="1" fillId="5" borderId="14" xfId="0" applyNumberFormat="1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0" fillId="0" borderId="15" xfId="0" applyBorder="1"/>
    <xf numFmtId="164" fontId="0" fillId="0" borderId="15" xfId="0" applyNumberFormat="1" applyBorder="1"/>
    <xf numFmtId="0" fontId="1" fillId="3" borderId="12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48A4-2590-4D53-A0D7-BC3A9E3BACDF}">
  <dimension ref="A1:J14"/>
  <sheetViews>
    <sheetView tabSelected="1" zoomScale="70" zoomScaleNormal="7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7.85546875" bestFit="1" customWidth="1"/>
    <col min="2" max="2" width="23.5703125" bestFit="1" customWidth="1"/>
    <col min="3" max="3" width="18.85546875" customWidth="1"/>
    <col min="4" max="4" width="16.7109375" bestFit="1" customWidth="1"/>
    <col min="5" max="5" width="16" bestFit="1" customWidth="1"/>
    <col min="6" max="6" width="63.5703125" bestFit="1" customWidth="1"/>
    <col min="7" max="9" width="33" style="11" customWidth="1"/>
    <col min="10" max="10" width="44.42578125" bestFit="1" customWidth="1"/>
  </cols>
  <sheetData>
    <row r="1" spans="1:10" ht="15.75" thickBo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s="17" customFormat="1" ht="45" x14ac:dyDescent="0.25">
      <c r="A2" s="15" t="s">
        <v>1</v>
      </c>
      <c r="B2" s="15" t="s">
        <v>2</v>
      </c>
      <c r="C2" s="15" t="s">
        <v>3</v>
      </c>
      <c r="D2" s="15" t="s">
        <v>9</v>
      </c>
      <c r="E2" s="15" t="s">
        <v>4</v>
      </c>
      <c r="F2" s="15" t="s">
        <v>8</v>
      </c>
      <c r="G2" s="16" t="s">
        <v>47</v>
      </c>
      <c r="H2" s="16" t="s">
        <v>48</v>
      </c>
      <c r="I2" s="16" t="s">
        <v>49</v>
      </c>
      <c r="J2" s="15" t="s">
        <v>45</v>
      </c>
    </row>
    <row r="3" spans="1:10" x14ac:dyDescent="0.25">
      <c r="A3" s="12" t="s">
        <v>46</v>
      </c>
      <c r="B3" s="12" t="s">
        <v>52</v>
      </c>
      <c r="C3" s="12"/>
      <c r="D3" s="12"/>
      <c r="E3" s="12"/>
      <c r="F3" s="12"/>
      <c r="G3" s="13"/>
      <c r="H3" s="13">
        <v>491101</v>
      </c>
      <c r="I3" s="13">
        <v>20775</v>
      </c>
      <c r="J3" s="12" t="s">
        <v>108</v>
      </c>
    </row>
    <row r="4" spans="1:10" x14ac:dyDescent="0.25">
      <c r="A4" s="12" t="s">
        <v>50</v>
      </c>
      <c r="B4" s="12" t="s">
        <v>51</v>
      </c>
      <c r="C4" s="12"/>
      <c r="D4" s="12"/>
      <c r="E4" s="12"/>
      <c r="F4" s="12"/>
      <c r="G4" s="13"/>
      <c r="H4" s="13">
        <v>422658</v>
      </c>
      <c r="I4" s="13">
        <v>693</v>
      </c>
      <c r="J4" s="12"/>
    </row>
    <row r="5" spans="1:10" x14ac:dyDescent="0.25">
      <c r="A5" s="12" t="s">
        <v>53</v>
      </c>
      <c r="B5" s="12" t="s">
        <v>67</v>
      </c>
      <c r="C5" s="12"/>
      <c r="D5" s="12"/>
      <c r="E5" s="12"/>
      <c r="F5" s="12"/>
      <c r="G5" s="13">
        <v>27700</v>
      </c>
      <c r="H5" s="13"/>
      <c r="I5" s="13">
        <v>128</v>
      </c>
      <c r="J5" s="12"/>
    </row>
    <row r="6" spans="1:10" x14ac:dyDescent="0.25">
      <c r="A6" s="12" t="s">
        <v>54</v>
      </c>
      <c r="B6" s="12" t="s">
        <v>55</v>
      </c>
      <c r="C6" s="12"/>
      <c r="D6" s="12"/>
      <c r="E6" s="12"/>
      <c r="F6" s="12"/>
      <c r="G6" s="13"/>
      <c r="H6" s="13">
        <v>12804</v>
      </c>
      <c r="I6" s="13"/>
      <c r="J6" s="12"/>
    </row>
    <row r="7" spans="1:10" x14ac:dyDescent="0.25">
      <c r="A7" s="12" t="s">
        <v>56</v>
      </c>
      <c r="B7" s="12" t="s">
        <v>57</v>
      </c>
      <c r="C7" s="12"/>
      <c r="D7" s="12"/>
      <c r="E7" s="12"/>
      <c r="F7" s="12"/>
      <c r="G7" s="13"/>
      <c r="H7" s="13">
        <v>10883</v>
      </c>
      <c r="I7" s="13">
        <v>128</v>
      </c>
      <c r="J7" s="12"/>
    </row>
    <row r="8" spans="1:10" x14ac:dyDescent="0.25">
      <c r="A8" s="12" t="s">
        <v>58</v>
      </c>
      <c r="B8" s="12" t="s">
        <v>59</v>
      </c>
      <c r="C8" s="12"/>
      <c r="D8" s="12"/>
      <c r="E8" s="12"/>
      <c r="F8" s="12"/>
      <c r="G8" s="13"/>
      <c r="H8" s="13">
        <v>533893</v>
      </c>
      <c r="I8" s="13">
        <v>158363</v>
      </c>
      <c r="J8" s="12"/>
    </row>
    <row r="9" spans="1:10" x14ac:dyDescent="0.25">
      <c r="A9" s="12" t="s">
        <v>60</v>
      </c>
      <c r="B9" s="12" t="s">
        <v>59</v>
      </c>
      <c r="C9" s="12"/>
      <c r="D9" s="12"/>
      <c r="E9" s="12"/>
      <c r="F9" s="12"/>
      <c r="G9" s="13"/>
      <c r="H9" s="13">
        <v>332984</v>
      </c>
      <c r="I9" s="13">
        <v>26394</v>
      </c>
      <c r="J9" s="12"/>
    </row>
    <row r="10" spans="1:10" x14ac:dyDescent="0.25">
      <c r="A10" s="12" t="s">
        <v>61</v>
      </c>
      <c r="B10" s="12" t="s">
        <v>62</v>
      </c>
      <c r="C10" s="12"/>
      <c r="D10" s="12"/>
      <c r="E10" s="12"/>
      <c r="F10" s="12" t="s">
        <v>68</v>
      </c>
      <c r="G10" s="13"/>
      <c r="H10" s="13">
        <v>986567</v>
      </c>
      <c r="I10" s="13">
        <v>27700</v>
      </c>
      <c r="J10" s="12" t="s">
        <v>107</v>
      </c>
    </row>
    <row r="11" spans="1:10" x14ac:dyDescent="0.25">
      <c r="A11" s="12" t="s">
        <v>63</v>
      </c>
      <c r="B11" s="12" t="s">
        <v>57</v>
      </c>
      <c r="C11" s="12"/>
      <c r="D11" s="12"/>
      <c r="E11" s="12"/>
      <c r="F11" s="12" t="s">
        <v>69</v>
      </c>
      <c r="G11" s="13"/>
      <c r="H11" s="13">
        <v>1740529</v>
      </c>
      <c r="I11" s="13">
        <v>13851</v>
      </c>
      <c r="J11" s="12"/>
    </row>
    <row r="12" spans="1:10" x14ac:dyDescent="0.25">
      <c r="A12" s="12" t="s">
        <v>64</v>
      </c>
      <c r="B12" s="12" t="s">
        <v>59</v>
      </c>
      <c r="C12" s="12"/>
      <c r="D12" s="12"/>
      <c r="E12" s="12"/>
      <c r="F12" s="12" t="s">
        <v>70</v>
      </c>
      <c r="G12" s="13"/>
      <c r="H12" s="13">
        <v>6196239</v>
      </c>
      <c r="I12" s="13">
        <v>363566</v>
      </c>
      <c r="J12" s="12"/>
    </row>
    <row r="13" spans="1:10" x14ac:dyDescent="0.25">
      <c r="A13" s="12" t="s">
        <v>65</v>
      </c>
      <c r="B13" s="12" t="s">
        <v>51</v>
      </c>
      <c r="C13" s="12"/>
      <c r="D13" s="12"/>
      <c r="E13" s="12"/>
      <c r="F13" s="12"/>
      <c r="G13" s="13"/>
      <c r="H13" s="13">
        <v>90970</v>
      </c>
      <c r="I13" s="13">
        <v>6498</v>
      </c>
      <c r="J13" s="12"/>
    </row>
    <row r="14" spans="1:10" ht="30" customHeight="1" x14ac:dyDescent="0.25">
      <c r="G14" s="18" t="s">
        <v>66</v>
      </c>
      <c r="H14" s="14">
        <f>SUM(H3:H13)</f>
        <v>10818628</v>
      </c>
      <c r="I14" s="14">
        <f>SUM(I3:I13)</f>
        <v>618096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796E-37C8-4884-8474-884C4AC2E98F}">
  <dimension ref="A1:L19"/>
  <sheetViews>
    <sheetView zoomScale="70" zoomScaleNormal="70" workbookViewId="0">
      <pane ySplit="2" topLeftCell="A3" activePane="bottomLeft" state="frozen"/>
      <selection pane="bottomLeft" activeCell="J14" sqref="J14"/>
    </sheetView>
  </sheetViews>
  <sheetFormatPr defaultRowHeight="15" x14ac:dyDescent="0.25"/>
  <cols>
    <col min="1" max="1" width="12.7109375" customWidth="1"/>
    <col min="2" max="2" width="6.140625" bestFit="1" customWidth="1"/>
    <col min="3" max="3" width="44.42578125" bestFit="1" customWidth="1"/>
    <col min="4" max="4" width="22.42578125" bestFit="1" customWidth="1"/>
    <col min="5" max="5" width="8.85546875" bestFit="1" customWidth="1"/>
    <col min="6" max="6" width="9.28515625" bestFit="1" customWidth="1"/>
    <col min="7" max="7" width="17.7109375" bestFit="1" customWidth="1"/>
    <col min="8" max="8" width="18.28515625" bestFit="1" customWidth="1"/>
    <col min="9" max="9" width="16" bestFit="1" customWidth="1"/>
    <col min="10" max="11" width="12.7109375" customWidth="1"/>
    <col min="12" max="12" width="15.42578125" bestFit="1" customWidth="1"/>
  </cols>
  <sheetData>
    <row r="1" spans="1:12" ht="15.75" thickBot="1" x14ac:dyDescent="0.3">
      <c r="A1" s="27" t="s">
        <v>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0" x14ac:dyDescent="0.25">
      <c r="A2" s="21" t="s">
        <v>6</v>
      </c>
      <c r="B2" s="21" t="s">
        <v>11</v>
      </c>
      <c r="C2" s="21" t="s">
        <v>12</v>
      </c>
      <c r="D2" s="21" t="s">
        <v>42</v>
      </c>
      <c r="E2" s="23" t="s">
        <v>99</v>
      </c>
      <c r="F2" s="23" t="s">
        <v>100</v>
      </c>
      <c r="G2" s="22" t="s">
        <v>98</v>
      </c>
      <c r="H2" s="22" t="s">
        <v>101</v>
      </c>
      <c r="I2" s="22" t="s">
        <v>102</v>
      </c>
      <c r="J2" s="22" t="s">
        <v>103</v>
      </c>
      <c r="K2" s="22" t="s">
        <v>104</v>
      </c>
      <c r="L2" s="22" t="s">
        <v>45</v>
      </c>
    </row>
    <row r="3" spans="1:12" x14ac:dyDescent="0.25">
      <c r="A3" s="12" t="s">
        <v>74</v>
      </c>
      <c r="B3" s="12">
        <v>1990</v>
      </c>
      <c r="C3" s="12" t="s">
        <v>77</v>
      </c>
      <c r="D3" s="12" t="s">
        <v>92</v>
      </c>
      <c r="E3" s="12"/>
      <c r="F3" s="12"/>
      <c r="G3" s="13"/>
      <c r="H3" s="13"/>
      <c r="I3" s="13"/>
      <c r="J3" s="12"/>
      <c r="K3" s="12"/>
      <c r="L3" s="12"/>
    </row>
    <row r="4" spans="1:12" x14ac:dyDescent="0.25">
      <c r="A4" s="12" t="s">
        <v>74</v>
      </c>
      <c r="B4" s="12">
        <v>1998</v>
      </c>
      <c r="C4" s="12" t="s">
        <v>78</v>
      </c>
      <c r="D4" s="12" t="s">
        <v>97</v>
      </c>
      <c r="E4" s="12">
        <v>25</v>
      </c>
      <c r="F4" s="20">
        <v>2023</v>
      </c>
      <c r="G4" s="13">
        <v>160000</v>
      </c>
      <c r="H4" s="13">
        <v>361000</v>
      </c>
      <c r="I4" s="13">
        <v>30000</v>
      </c>
      <c r="J4" s="12"/>
      <c r="K4" s="12"/>
      <c r="L4" s="12"/>
    </row>
    <row r="5" spans="1:12" x14ac:dyDescent="0.25">
      <c r="A5" s="12" t="s">
        <v>74</v>
      </c>
      <c r="B5" s="12">
        <v>2004</v>
      </c>
      <c r="C5" s="12" t="s">
        <v>79</v>
      </c>
      <c r="D5" s="12" t="s">
        <v>92</v>
      </c>
      <c r="E5" s="12"/>
      <c r="F5" s="12"/>
      <c r="G5" s="13"/>
      <c r="H5" s="13"/>
      <c r="I5" s="13"/>
      <c r="J5" s="12"/>
      <c r="K5" s="12"/>
      <c r="L5" s="12"/>
    </row>
    <row r="6" spans="1:12" x14ac:dyDescent="0.25">
      <c r="A6" s="12" t="s">
        <v>74</v>
      </c>
      <c r="B6" s="12">
        <v>2004</v>
      </c>
      <c r="C6" s="12" t="s">
        <v>80</v>
      </c>
      <c r="D6" s="12" t="s">
        <v>93</v>
      </c>
      <c r="E6" s="12"/>
      <c r="F6" s="12">
        <v>2032</v>
      </c>
      <c r="G6" s="13">
        <v>80000</v>
      </c>
      <c r="H6" s="13">
        <v>250000</v>
      </c>
      <c r="I6" s="13"/>
      <c r="J6" s="12"/>
      <c r="K6" s="12"/>
      <c r="L6" s="12"/>
    </row>
    <row r="7" spans="1:12" x14ac:dyDescent="0.25">
      <c r="A7" s="12" t="s">
        <v>74</v>
      </c>
      <c r="B7" s="12">
        <v>2004</v>
      </c>
      <c r="C7" s="12" t="s">
        <v>81</v>
      </c>
      <c r="D7" s="12" t="s">
        <v>93</v>
      </c>
      <c r="E7" s="12">
        <v>20</v>
      </c>
      <c r="F7" s="20">
        <v>2024</v>
      </c>
      <c r="G7" s="13"/>
      <c r="H7" s="13">
        <v>100000</v>
      </c>
      <c r="I7" s="13"/>
      <c r="J7" s="12"/>
      <c r="K7" s="12"/>
      <c r="L7" s="13" t="s">
        <v>105</v>
      </c>
    </row>
    <row r="8" spans="1:12" x14ac:dyDescent="0.25">
      <c r="A8" s="12" t="s">
        <v>74</v>
      </c>
      <c r="B8" s="12">
        <v>2008</v>
      </c>
      <c r="C8" s="12" t="s">
        <v>82</v>
      </c>
      <c r="D8" s="12" t="s">
        <v>43</v>
      </c>
      <c r="E8" s="12">
        <v>20</v>
      </c>
      <c r="F8" s="12">
        <v>2028</v>
      </c>
      <c r="G8" s="13"/>
      <c r="H8" s="13">
        <v>200000</v>
      </c>
      <c r="I8" s="13">
        <v>30000</v>
      </c>
      <c r="J8" s="12"/>
      <c r="K8" s="12"/>
      <c r="L8" s="12"/>
    </row>
    <row r="9" spans="1:12" x14ac:dyDescent="0.25">
      <c r="A9" s="12" t="s">
        <v>74</v>
      </c>
      <c r="B9" s="12">
        <v>2014</v>
      </c>
      <c r="C9" s="12" t="s">
        <v>83</v>
      </c>
      <c r="D9" s="12" t="s">
        <v>92</v>
      </c>
      <c r="E9" s="12">
        <v>10</v>
      </c>
      <c r="F9" s="20">
        <v>2024</v>
      </c>
      <c r="G9" s="13">
        <v>43000</v>
      </c>
      <c r="H9" s="13">
        <v>80000</v>
      </c>
      <c r="I9" s="13">
        <v>20000</v>
      </c>
      <c r="J9" s="12"/>
      <c r="K9" s="12"/>
      <c r="L9" s="12"/>
    </row>
    <row r="10" spans="1:12" x14ac:dyDescent="0.25">
      <c r="A10" s="12" t="s">
        <v>74</v>
      </c>
      <c r="B10" s="12">
        <v>2014</v>
      </c>
      <c r="C10" s="12" t="s">
        <v>84</v>
      </c>
      <c r="D10" s="12" t="s">
        <v>94</v>
      </c>
      <c r="E10" s="12">
        <v>10</v>
      </c>
      <c r="F10" s="20">
        <v>2024</v>
      </c>
      <c r="G10" s="13">
        <v>53000</v>
      </c>
      <c r="H10" s="13">
        <v>70000</v>
      </c>
      <c r="I10" s="13">
        <v>20000</v>
      </c>
      <c r="J10" s="12"/>
      <c r="K10" s="12"/>
      <c r="L10" s="12"/>
    </row>
    <row r="11" spans="1:12" x14ac:dyDescent="0.25">
      <c r="A11" s="12" t="s">
        <v>74</v>
      </c>
      <c r="B11" s="12">
        <v>2015</v>
      </c>
      <c r="C11" s="12" t="s">
        <v>85</v>
      </c>
      <c r="D11" s="12" t="s">
        <v>94</v>
      </c>
      <c r="E11" s="12">
        <v>10</v>
      </c>
      <c r="F11" s="20">
        <v>2025</v>
      </c>
      <c r="G11" s="13">
        <v>110000</v>
      </c>
      <c r="H11" s="13">
        <v>180000</v>
      </c>
      <c r="I11" s="13">
        <v>50000</v>
      </c>
      <c r="J11" s="12"/>
      <c r="K11" s="12"/>
      <c r="L11" s="12"/>
    </row>
    <row r="12" spans="1:12" x14ac:dyDescent="0.25">
      <c r="A12" s="12" t="s">
        <v>74</v>
      </c>
      <c r="B12" s="12">
        <v>2015</v>
      </c>
      <c r="C12" s="12" t="s">
        <v>86</v>
      </c>
      <c r="D12" s="12" t="s">
        <v>94</v>
      </c>
      <c r="E12" s="12">
        <v>20</v>
      </c>
      <c r="F12" s="12">
        <v>2035</v>
      </c>
      <c r="G12" s="13">
        <v>146000</v>
      </c>
      <c r="H12" s="13">
        <v>180000</v>
      </c>
      <c r="I12" s="13">
        <v>50000</v>
      </c>
      <c r="J12" s="12"/>
      <c r="K12" s="12"/>
      <c r="L12" s="12"/>
    </row>
    <row r="13" spans="1:12" x14ac:dyDescent="0.25">
      <c r="A13" s="12" t="s">
        <v>74</v>
      </c>
      <c r="B13" s="12">
        <v>2016</v>
      </c>
      <c r="C13" s="12" t="s">
        <v>87</v>
      </c>
      <c r="D13" s="12" t="s">
        <v>93</v>
      </c>
      <c r="E13" s="12">
        <v>10</v>
      </c>
      <c r="F13" s="12">
        <v>2026</v>
      </c>
      <c r="G13" s="13">
        <v>83000</v>
      </c>
      <c r="H13" s="13">
        <v>120000</v>
      </c>
      <c r="I13" s="13">
        <v>30000</v>
      </c>
      <c r="J13" s="12"/>
      <c r="K13" s="12"/>
      <c r="L13" s="12"/>
    </row>
    <row r="14" spans="1:12" x14ac:dyDescent="0.25">
      <c r="A14" s="12" t="s">
        <v>74</v>
      </c>
      <c r="B14" s="12">
        <v>2018</v>
      </c>
      <c r="C14" s="12" t="s">
        <v>88</v>
      </c>
      <c r="D14" s="12" t="s">
        <v>43</v>
      </c>
      <c r="E14" s="12">
        <v>5</v>
      </c>
      <c r="F14" s="20">
        <v>2025</v>
      </c>
      <c r="G14" s="13">
        <v>28000</v>
      </c>
      <c r="H14" s="13">
        <v>35000</v>
      </c>
      <c r="I14" s="13">
        <v>12000</v>
      </c>
      <c r="J14" s="12"/>
      <c r="K14" s="12"/>
      <c r="L14" s="12"/>
    </row>
    <row r="15" spans="1:12" x14ac:dyDescent="0.25">
      <c r="A15" s="12" t="s">
        <v>74</v>
      </c>
      <c r="B15" s="12">
        <v>2019</v>
      </c>
      <c r="C15" s="12" t="s">
        <v>89</v>
      </c>
      <c r="D15" s="12" t="s">
        <v>95</v>
      </c>
      <c r="E15" s="12">
        <v>5</v>
      </c>
      <c r="F15" s="20">
        <v>2025</v>
      </c>
      <c r="G15" s="13">
        <v>76000</v>
      </c>
      <c r="H15" s="13">
        <v>95000</v>
      </c>
      <c r="I15" s="13">
        <v>40000</v>
      </c>
      <c r="J15" s="12"/>
      <c r="K15" s="12"/>
      <c r="L15" s="12"/>
    </row>
    <row r="16" spans="1:12" x14ac:dyDescent="0.25">
      <c r="A16" s="12" t="s">
        <v>74</v>
      </c>
      <c r="B16" s="12">
        <v>2020</v>
      </c>
      <c r="C16" s="12" t="s">
        <v>90</v>
      </c>
      <c r="D16" s="12" t="s">
        <v>96</v>
      </c>
      <c r="E16" s="12">
        <v>12</v>
      </c>
      <c r="F16" s="12">
        <v>2033</v>
      </c>
      <c r="G16" s="13">
        <v>210000</v>
      </c>
      <c r="H16" s="13">
        <v>250000</v>
      </c>
      <c r="I16" s="13"/>
      <c r="J16" s="12"/>
      <c r="K16" s="12"/>
      <c r="L16" s="12"/>
    </row>
    <row r="17" spans="1:12" x14ac:dyDescent="0.25">
      <c r="A17" s="12" t="s">
        <v>74</v>
      </c>
      <c r="B17" s="12">
        <v>2021</v>
      </c>
      <c r="C17" s="12" t="s">
        <v>90</v>
      </c>
      <c r="D17" s="12" t="s">
        <v>96</v>
      </c>
      <c r="E17" s="12">
        <v>12</v>
      </c>
      <c r="F17" s="12">
        <v>2034</v>
      </c>
      <c r="G17" s="13">
        <v>250000</v>
      </c>
      <c r="H17" s="13">
        <v>250000</v>
      </c>
      <c r="I17" s="13"/>
      <c r="J17" s="12"/>
      <c r="K17" s="12"/>
      <c r="L17" s="12"/>
    </row>
    <row r="18" spans="1:12" x14ac:dyDescent="0.25">
      <c r="A18" s="12" t="s">
        <v>74</v>
      </c>
      <c r="B18" s="12">
        <v>2023</v>
      </c>
      <c r="C18" s="12" t="s">
        <v>91</v>
      </c>
      <c r="D18" s="12" t="s">
        <v>96</v>
      </c>
      <c r="E18" s="12">
        <v>24</v>
      </c>
      <c r="F18" s="24">
        <v>2047</v>
      </c>
      <c r="G18" s="25">
        <v>225000</v>
      </c>
      <c r="H18" s="25">
        <v>225000</v>
      </c>
      <c r="I18" s="25"/>
      <c r="J18" s="12"/>
      <c r="K18" s="12"/>
      <c r="L18" s="12"/>
    </row>
    <row r="19" spans="1:12" x14ac:dyDescent="0.25">
      <c r="F19" s="26" t="s">
        <v>106</v>
      </c>
      <c r="G19" s="14">
        <f>SUBTOTAL(9,G3:G18)</f>
        <v>1464000</v>
      </c>
      <c r="H19" s="14">
        <f>SUBTOTAL(9,H3:H18)</f>
        <v>2396000</v>
      </c>
      <c r="I19" s="14">
        <f>SUBTOTAL(9,I3:I18)</f>
        <v>282000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F6D3-B4C3-42AF-A515-B0D71D0E2E0C}">
  <dimension ref="A1:E9"/>
  <sheetViews>
    <sheetView workbookViewId="0">
      <pane ySplit="2" topLeftCell="A3" activePane="bottomLeft" state="frozen"/>
      <selection pane="bottomLeft" activeCell="D19" sqref="D19"/>
    </sheetView>
  </sheetViews>
  <sheetFormatPr defaultRowHeight="15" x14ac:dyDescent="0.25"/>
  <cols>
    <col min="1" max="1" width="15.7109375" customWidth="1"/>
    <col min="2" max="2" width="15" customWidth="1"/>
  </cols>
  <sheetData>
    <row r="1" spans="1:5" ht="15.75" thickBot="1" x14ac:dyDescent="0.3">
      <c r="A1" s="27" t="s">
        <v>5</v>
      </c>
      <c r="B1" s="28"/>
      <c r="C1" s="28"/>
      <c r="D1" s="28"/>
      <c r="E1" s="29"/>
    </row>
    <row r="2" spans="1:5" x14ac:dyDescent="0.25">
      <c r="A2" s="15" t="s">
        <v>6</v>
      </c>
      <c r="B2" s="15" t="s">
        <v>7</v>
      </c>
      <c r="C2" s="15" t="s">
        <v>75</v>
      </c>
      <c r="D2" s="15" t="s">
        <v>76</v>
      </c>
      <c r="E2" s="15" t="s">
        <v>45</v>
      </c>
    </row>
    <row r="3" spans="1:5" x14ac:dyDescent="0.25">
      <c r="A3" s="12"/>
      <c r="B3" s="12"/>
      <c r="C3" s="12"/>
      <c r="D3" s="12"/>
      <c r="E3" s="12"/>
    </row>
    <row r="4" spans="1:5" x14ac:dyDescent="0.25">
      <c r="A4" s="12"/>
      <c r="B4" s="12"/>
      <c r="C4" s="12"/>
      <c r="D4" s="12"/>
      <c r="E4" s="12"/>
    </row>
    <row r="5" spans="1:5" x14ac:dyDescent="0.25">
      <c r="A5" s="12"/>
      <c r="B5" s="12"/>
      <c r="C5" s="12"/>
      <c r="D5" s="12"/>
      <c r="E5" s="12"/>
    </row>
    <row r="6" spans="1:5" x14ac:dyDescent="0.25">
      <c r="A6" s="12"/>
      <c r="B6" s="12"/>
      <c r="C6" s="12"/>
      <c r="D6" s="12"/>
      <c r="E6" s="12"/>
    </row>
    <row r="7" spans="1:5" x14ac:dyDescent="0.25">
      <c r="A7" s="12"/>
      <c r="B7" s="12"/>
      <c r="C7" s="12"/>
      <c r="D7" s="12"/>
      <c r="E7" s="12"/>
    </row>
    <row r="8" spans="1:5" x14ac:dyDescent="0.25">
      <c r="A8" s="12"/>
      <c r="B8" s="12"/>
      <c r="C8" s="12"/>
      <c r="D8" s="12"/>
      <c r="E8" s="12"/>
    </row>
    <row r="9" spans="1:5" x14ac:dyDescent="0.25">
      <c r="A9" s="12"/>
      <c r="B9" s="12"/>
      <c r="C9" s="12"/>
      <c r="D9" s="12"/>
      <c r="E9" s="12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6DFC4-BD05-4B5D-81CA-973894C36CF9}">
  <dimension ref="A1:G19"/>
  <sheetViews>
    <sheetView workbookViewId="0">
      <selection activeCell="J12" sqref="J12"/>
    </sheetView>
  </sheetViews>
  <sheetFormatPr defaultRowHeight="15" x14ac:dyDescent="0.25"/>
  <cols>
    <col min="1" max="1" width="43" bestFit="1" customWidth="1"/>
    <col min="2" max="2" width="5" bestFit="1" customWidth="1"/>
  </cols>
  <sheetData>
    <row r="1" spans="1:7" ht="15.75" thickBot="1" x14ac:dyDescent="0.3">
      <c r="A1" s="31" t="s">
        <v>26</v>
      </c>
      <c r="B1" s="32"/>
      <c r="C1" s="32"/>
      <c r="D1" s="32"/>
      <c r="E1" s="32"/>
      <c r="F1" s="32"/>
      <c r="G1" s="33"/>
    </row>
    <row r="2" spans="1:7" ht="15.75" thickBot="1" x14ac:dyDescent="0.3">
      <c r="B2" s="30" t="s">
        <v>27</v>
      </c>
      <c r="C2" s="30"/>
      <c r="D2" s="30"/>
      <c r="E2" s="30"/>
      <c r="F2" s="30"/>
      <c r="G2" s="30"/>
    </row>
    <row r="3" spans="1:7" x14ac:dyDescent="0.25">
      <c r="B3" s="2">
        <v>2023</v>
      </c>
      <c r="C3" s="3">
        <v>2024</v>
      </c>
      <c r="D3" s="3">
        <v>2025</v>
      </c>
      <c r="E3" s="3">
        <v>2026</v>
      </c>
      <c r="F3" s="3">
        <v>2027</v>
      </c>
      <c r="G3" s="4">
        <v>2028</v>
      </c>
    </row>
    <row r="4" spans="1:7" x14ac:dyDescent="0.25">
      <c r="A4" s="1" t="s">
        <v>13</v>
      </c>
      <c r="B4" s="5"/>
      <c r="G4" s="6"/>
    </row>
    <row r="5" spans="1:7" x14ac:dyDescent="0.25">
      <c r="A5" t="s">
        <v>14</v>
      </c>
      <c r="B5" s="5"/>
      <c r="G5" s="6"/>
    </row>
    <row r="6" spans="1:7" x14ac:dyDescent="0.25">
      <c r="A6" t="s">
        <v>15</v>
      </c>
      <c r="B6" s="5"/>
      <c r="G6" s="6"/>
    </row>
    <row r="7" spans="1:7" x14ac:dyDescent="0.25">
      <c r="A7" t="s">
        <v>16</v>
      </c>
      <c r="B7" s="5"/>
      <c r="G7" s="6"/>
    </row>
    <row r="8" spans="1:7" x14ac:dyDescent="0.25">
      <c r="A8" s="1" t="s">
        <v>17</v>
      </c>
      <c r="B8" s="5"/>
      <c r="G8" s="6"/>
    </row>
    <row r="9" spans="1:7" x14ac:dyDescent="0.25">
      <c r="A9" t="s">
        <v>18</v>
      </c>
      <c r="B9" s="5"/>
      <c r="G9" s="6"/>
    </row>
    <row r="10" spans="1:7" x14ac:dyDescent="0.25">
      <c r="A10" t="s">
        <v>19</v>
      </c>
      <c r="B10" s="5"/>
      <c r="G10" s="6"/>
    </row>
    <row r="11" spans="1:7" x14ac:dyDescent="0.25">
      <c r="A11" t="s">
        <v>20</v>
      </c>
      <c r="B11" s="5"/>
      <c r="G11" s="6"/>
    </row>
    <row r="12" spans="1:7" ht="15.75" thickBot="1" x14ac:dyDescent="0.3">
      <c r="A12" s="1" t="s">
        <v>21</v>
      </c>
      <c r="B12" s="7"/>
      <c r="C12" s="8"/>
      <c r="D12" s="8"/>
      <c r="E12" s="8"/>
      <c r="F12" s="8"/>
      <c r="G12" s="9"/>
    </row>
    <row r="13" spans="1:7" ht="15.75" thickBot="1" x14ac:dyDescent="0.3"/>
    <row r="14" spans="1:7" ht="15.75" thickBot="1" x14ac:dyDescent="0.3">
      <c r="A14" s="31" t="s">
        <v>28</v>
      </c>
      <c r="B14" s="32"/>
      <c r="C14" s="32"/>
      <c r="D14" s="32"/>
      <c r="E14" s="32"/>
      <c r="F14" s="32"/>
      <c r="G14" s="33"/>
    </row>
    <row r="15" spans="1:7" x14ac:dyDescent="0.25">
      <c r="B15" s="2">
        <v>2023</v>
      </c>
      <c r="C15" s="3">
        <v>2024</v>
      </c>
      <c r="D15" s="3">
        <v>2025</v>
      </c>
      <c r="E15" s="3">
        <v>2026</v>
      </c>
      <c r="F15" s="3">
        <v>2027</v>
      </c>
      <c r="G15" s="4">
        <v>2028</v>
      </c>
    </row>
    <row r="16" spans="1:7" x14ac:dyDescent="0.25">
      <c r="A16" t="s">
        <v>22</v>
      </c>
      <c r="B16" s="5"/>
      <c r="G16" s="6"/>
    </row>
    <row r="17" spans="1:7" x14ac:dyDescent="0.25">
      <c r="A17" t="s">
        <v>23</v>
      </c>
      <c r="B17" s="5"/>
      <c r="G17" s="6"/>
    </row>
    <row r="18" spans="1:7" x14ac:dyDescent="0.25">
      <c r="A18" t="s">
        <v>24</v>
      </c>
      <c r="B18" s="5"/>
      <c r="G18" s="6"/>
    </row>
    <row r="19" spans="1:7" ht="15.75" thickBot="1" x14ac:dyDescent="0.3">
      <c r="A19" s="10" t="s">
        <v>25</v>
      </c>
      <c r="B19" s="7"/>
      <c r="C19" s="8"/>
      <c r="D19" s="8"/>
      <c r="E19" s="8"/>
      <c r="F19" s="8"/>
      <c r="G19" s="9"/>
    </row>
  </sheetData>
  <mergeCells count="3">
    <mergeCell ref="B2:G2"/>
    <mergeCell ref="A1:G1"/>
    <mergeCell ref="A14:G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AC8E-E907-42E5-821C-3785056BD642}">
  <dimension ref="A1:L14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28515625" bestFit="1" customWidth="1"/>
    <col min="2" max="2" width="13.28515625" bestFit="1" customWidth="1"/>
    <col min="3" max="3" width="12.28515625" bestFit="1" customWidth="1"/>
    <col min="4" max="9" width="6.85546875" bestFit="1" customWidth="1"/>
    <col min="10" max="10" width="11.28515625" bestFit="1" customWidth="1"/>
    <col min="11" max="11" width="16.85546875" bestFit="1" customWidth="1"/>
    <col min="12" max="12" width="6.7109375" bestFit="1" customWidth="1"/>
  </cols>
  <sheetData>
    <row r="1" spans="1:12" ht="30" x14ac:dyDescent="0.25">
      <c r="A1" s="19" t="s">
        <v>29</v>
      </c>
      <c r="B1" s="19" t="s">
        <v>30</v>
      </c>
      <c r="C1" s="19" t="s">
        <v>44</v>
      </c>
      <c r="D1" s="19" t="s">
        <v>31</v>
      </c>
      <c r="E1" s="19" t="s">
        <v>32</v>
      </c>
      <c r="F1" s="19" t="s">
        <v>33</v>
      </c>
      <c r="G1" s="19" t="s">
        <v>34</v>
      </c>
      <c r="H1" s="19" t="s">
        <v>35</v>
      </c>
      <c r="I1" s="19" t="s">
        <v>36</v>
      </c>
      <c r="J1" s="19" t="s">
        <v>37</v>
      </c>
      <c r="K1" s="19" t="s">
        <v>38</v>
      </c>
      <c r="L1" s="19" t="s">
        <v>45</v>
      </c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FE0A-5C49-406C-95E6-394BCD7C3209}">
  <dimension ref="A1:E5"/>
  <sheetViews>
    <sheetView workbookViewId="0">
      <pane ySplit="1" topLeftCell="A2" activePane="bottomLeft" state="frozen"/>
      <selection pane="bottomLeft" activeCell="C1" sqref="C1"/>
    </sheetView>
  </sheetViews>
  <sheetFormatPr defaultRowHeight="15" x14ac:dyDescent="0.25"/>
  <cols>
    <col min="1" max="1" width="12.7109375" bestFit="1" customWidth="1"/>
    <col min="2" max="2" width="13.5703125" bestFit="1" customWidth="1"/>
    <col min="3" max="3" width="11.140625" bestFit="1" customWidth="1"/>
    <col min="4" max="4" width="17.28515625" bestFit="1" customWidth="1"/>
    <col min="5" max="5" width="11.140625" bestFit="1" customWidth="1"/>
  </cols>
  <sheetData>
    <row r="1" spans="1:5" ht="30" x14ac:dyDescent="0.25">
      <c r="A1" s="19" t="s">
        <v>6</v>
      </c>
      <c r="B1" s="19" t="s">
        <v>39</v>
      </c>
      <c r="C1" s="19" t="s">
        <v>40</v>
      </c>
      <c r="D1" s="19" t="s">
        <v>41</v>
      </c>
      <c r="E1" s="19" t="s">
        <v>40</v>
      </c>
    </row>
    <row r="2" spans="1:5" x14ac:dyDescent="0.25">
      <c r="A2" s="12" t="s">
        <v>71</v>
      </c>
      <c r="B2" s="12"/>
      <c r="C2" s="12"/>
      <c r="D2" s="12"/>
      <c r="E2" s="12"/>
    </row>
    <row r="3" spans="1:5" x14ac:dyDescent="0.25">
      <c r="A3" s="12" t="s">
        <v>72</v>
      </c>
      <c r="B3" s="12"/>
      <c r="C3" s="12"/>
      <c r="D3" s="12"/>
      <c r="E3" s="12"/>
    </row>
    <row r="4" spans="1:5" x14ac:dyDescent="0.25">
      <c r="A4" s="12" t="s">
        <v>73</v>
      </c>
      <c r="B4" s="12"/>
      <c r="C4" s="12"/>
      <c r="D4" s="12"/>
      <c r="E4" s="12"/>
    </row>
    <row r="5" spans="1:5" x14ac:dyDescent="0.25">
      <c r="A5" s="12" t="s">
        <v>74</v>
      </c>
      <c r="B5" s="12"/>
      <c r="C5" s="12"/>
      <c r="D5" s="12"/>
      <c r="E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FACILITIES</vt:lpstr>
      <vt:lpstr>VEHICLES.EQUIP</vt:lpstr>
      <vt:lpstr>SW</vt:lpstr>
      <vt:lpstr>INVESTMENT STRATEGY</vt:lpstr>
      <vt:lpstr>PROJECT LIST</vt:lpstr>
      <vt:lpstr>DEP CIP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Waldo</dc:creator>
  <cp:lastModifiedBy>Adam Reed</cp:lastModifiedBy>
  <dcterms:created xsi:type="dcterms:W3CDTF">2023-10-24T15:12:16Z</dcterms:created>
  <dcterms:modified xsi:type="dcterms:W3CDTF">2023-11-16T15:35:53Z</dcterms:modified>
</cp:coreProperties>
</file>